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<sst xmlns="http://schemas.openxmlformats.org/spreadsheetml/2006/main" count="50" uniqueCount="43">
  <si>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</si>
  <si>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</si>
  <si>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</si>
  <si>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</si>
  <si>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</si>
  <si>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</si>
  <si>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</si>
  <si>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</si>
  <si>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</si>
  <si>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</si>
  <si>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</si>
  <si>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</si>
  <si>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</si>
  <si>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</si>
  <si>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</si>
  <si>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</si>
  <si>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</si>
  <si>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</si>
  <si>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</si>
  <si>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</si>
  <si>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</si>
  <si>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</si>
  <si>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</si>
  <si>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</si>
  <si>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</si>
  <si>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</si>
  <si>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</si>
  <si>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</si>
  <si>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</si>
  <si>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</si>
  <si>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</si>
  <si>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</si>
  <si>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</si>
  <si>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</si>
  <si>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</si>
  <si>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</si>
  <si>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</si>
  <si>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</si>
  <si>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</si>
  <si>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</si>
  <si>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>receipt of VAT refund of £7301.78 for previous 3 years VAT.</t>
  </si>
  <si>
    <t>2019/21 figure has been restated to exclude staff expenses of £2,106 paid during 2019/20.  Staff expenses included £1,843 being 3 years of expenses for 2017/18/19 for the previous clerk who left in 2019.</t>
  </si>
  <si>
    <t>2019/20 figure has been restate to take into account the change to staff expenses.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</si>
</sst>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0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29511</v>
      </c>
      <c r="F11" s="8">
        <v>27407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30440</v>
      </c>
      <c r="F13" s="8">
        <v>31962</v>
      </c>
      <c r="G13" s="5">
        <f>F13-D13</f>
        <v>1522</v>
      </c>
      <c r="H13" s="6">
        <f>IF((D13&gt;F13),(D13-F13)/D13,IF(D13&lt;F13,-(D13-F13)/D13,IF(D13=F13,0)))</f>
        <v>0.05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13543</v>
      </c>
      <c r="F15" s="8">
        <v>20595</v>
      </c>
      <c r="G15" s="5">
        <f>F15-D15</f>
        <v>7052</v>
      </c>
      <c r="H15" s="6">
        <f>IF((D15&gt;F15),(D15-F15)/D15,IF(D15&lt;F15,-(D15-F15)/D15,IF(D15=F15,0)))</f>
        <v>0.5207118068374806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43.5" thickBot="1">
      <c r="A17" s="42" t="s">
        <v>4</v>
      </c>
      <c r="B17" s="42"/>
      <c r="C17" s="42"/>
      <c r="D17" s="8">
        <v>6217</v>
      </c>
      <c r="F17" s="8">
        <v>6204</v>
      </c>
      <c r="G17" s="5">
        <f>F17-D17</f>
        <v>-13</v>
      </c>
      <c r="H17" s="6">
        <f>IF((D17&gt;F17),(D17-F17)/D17,IF(D17&lt;F17,-(D17-F17)/D17,IF(D17=F17,0)))</f>
        <v>0.002091040694868908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39870</v>
      </c>
      <c r="F21" s="8">
        <v>34149</v>
      </c>
      <c r="G21" s="5">
        <f>F21-D21</f>
        <v>-5721</v>
      </c>
      <c r="H21" s="6">
        <f>IF((D21&gt;F21),(D21-F21)/D21,IF(D21&lt;F21,-(D21-F21)/D21,IF(D21=F21,0)))</f>
        <v>0.1434913468773514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27407</v>
      </c>
      <c r="F23" s="2">
        <f>F11+F13+F15-F17-F19-F21</f>
        <v>39611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27407</v>
      </c>
      <c r="F26" s="8">
        <v>39611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91361</v>
      </c>
      <c r="F28" s="8">
        <v>92635</v>
      </c>
      <c r="G28" s="5">
        <f>F28-D28</f>
        <v>1274</v>
      </c>
      <c r="H28" s="6">
        <f>IF((D28&gt;F28),(D28-F28)/D28,IF(D28&lt;F28,-(D28-F28)/D28,IF(D28=F28,0)))</f>
        <v>0.01394468099079476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Jacky Dale-Evans</cp:lastModifiedBy>
  <cp:lastPrinted>2020-03-19T12:45:09Z</cp:lastPrinted>
  <dcterms:created xsi:type="dcterms:W3CDTF">2012-07-11T10:01:28Z</dcterms:created>
  <dcterms:modified xsi:type="dcterms:W3CDTF">2021-05-14T08:23:36Z</dcterms:modified>
  <cp:category/>
  <cp:version/>
  <cp:contentType/>
  <cp:contentStatus/>
</cp:coreProperties>
</file>